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A82E2BBA-B03A-4096-A7B7-B18E030848CF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D60" i="1" s="1"/>
  <c r="E34" i="1"/>
  <c r="E60" i="1" s="1"/>
  <c r="D34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<sst xmlns="http://schemas.openxmlformats.org/spreadsheetml/2006/main" count="62" uniqueCount="52">
  <si>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</si>
  <si>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</si>
  <si>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</si>
  <si>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</si>
  <si>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</si>
  <si>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</si>
  <si>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</si>
  <si>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</si>
  <si>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</si>
  <si>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</si>
  <si>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</si>
  <si>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</si>
  <si>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</si>
  <si>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</si>
  <si>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</si>
  <si>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</si>
  <si>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</si>
  <si>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</si>
  <si>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</si>
  <si>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</si>
  <si>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</si>
  <si>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</si>
  <si>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</si>
  <si>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</si>
  <si>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</si>
  <si>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</si>
  <si>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</si>
  <si>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</si>
  <si>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</si>
  <si>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</si>
  <si>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</si>
  <si>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</si>
  <si>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</si>
  <si>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</si>
  <si>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</si>
  <si>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</si>
  <si>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</si>
  <si>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</si>
  <si>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</si>
  <si>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</si>
  <si>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</si>
  <si>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</si>
  <si>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</si>
  <si>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</si>
  <si>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</si>
  <si>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</si>
  <si>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</si>
  <si>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</si>
  <si>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</si>
  <si>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</si>
  <si>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</si>
  <si>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JUNTA DE AGUA POTABLE Y ALCANTARILLADO DE COMONFORT, GTO.
ESTADO DE FLUJOS DE EFECTIVO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</si>
</sst>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activeCell="D67" sqref="D67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18848347.800000004</v>
      </c>
      <c r="E5" s="11">
        <f>SUM(E6:E16)</f>
        <v>20016948.799999997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17004258.260000002</v>
      </c>
      <c r="E9" s="13">
        <v>18516252.620000001</v>
      </c>
    </row>
    <row r="10" spans="1:5" x14ac:dyDescent="0.2">
      <c r="A10" s="28">
        <v>4150</v>
      </c>
      <c r="C10" s="5" t="s">
        <v>20</v>
      </c>
      <c r="D10" s="12">
        <v>48729.37</v>
      </c>
      <c r="E10" s="13">
        <v>35433.65</v>
      </c>
    </row>
    <row r="11" spans="1:5" x14ac:dyDescent="0.2">
      <c r="A11" s="28">
        <v>4160</v>
      </c>
      <c r="C11" s="5" t="s">
        <v>21</v>
      </c>
      <c r="D11" s="12">
        <v>4115.92</v>
      </c>
      <c r="E11" s="13">
        <v>549839.75</v>
      </c>
    </row>
    <row r="12" spans="1:5" x14ac:dyDescent="0.2">
      <c r="A12" s="28">
        <v>4170</v>
      </c>
      <c r="C12" s="5" t="s">
        <v>22</v>
      </c>
      <c r="D12" s="12">
        <v>387253.13</v>
      </c>
      <c r="E12" s="13">
        <v>586339.32999999996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758101</v>
      </c>
      <c r="E14" s="13">
        <v>0</v>
      </c>
    </row>
    <row r="15" spans="1:5" x14ac:dyDescent="0.2">
      <c r="A15" s="28">
        <v>4220</v>
      </c>
      <c r="C15" s="5" t="s">
        <v>25</v>
      </c>
      <c r="D15" s="12">
        <v>469932</v>
      </c>
      <c r="E15" s="13">
        <v>244915</v>
      </c>
    </row>
    <row r="16" spans="1:5" x14ac:dyDescent="0.2">
      <c r="A16" s="28" t="s">
        <v>48</v>
      </c>
      <c r="C16" s="5" t="s">
        <v>26</v>
      </c>
      <c r="D16" s="12">
        <v>175958.12</v>
      </c>
      <c r="E16" s="13">
        <v>84168.45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15057250.530000001</v>
      </c>
      <c r="E17" s="11">
        <f>SUM(E18:E33)</f>
        <v>19003997.030000001</v>
      </c>
    </row>
    <row r="18" spans="1:5" x14ac:dyDescent="0.2">
      <c r="A18" s="28">
        <v>5110</v>
      </c>
      <c r="C18" s="5" t="s">
        <v>27</v>
      </c>
      <c r="D18" s="12">
        <v>5270711.07</v>
      </c>
      <c r="E18" s="13">
        <v>7353381.2199999997</v>
      </c>
    </row>
    <row r="19" spans="1:5" x14ac:dyDescent="0.2">
      <c r="A19" s="28">
        <v>5120</v>
      </c>
      <c r="C19" s="5" t="s">
        <v>28</v>
      </c>
      <c r="D19" s="12">
        <v>2444256.81</v>
      </c>
      <c r="E19" s="13">
        <v>2383825.9700000002</v>
      </c>
    </row>
    <row r="20" spans="1:5" x14ac:dyDescent="0.2">
      <c r="A20" s="28">
        <v>5130</v>
      </c>
      <c r="C20" s="5" t="s">
        <v>29</v>
      </c>
      <c r="D20" s="12">
        <v>7285534.4100000001</v>
      </c>
      <c r="E20" s="13">
        <v>9224308.6699999999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56748.24</v>
      </c>
      <c r="E25" s="13">
        <v>42481.17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3791097.2700000033</v>
      </c>
      <c r="E34" s="11">
        <f>E5-E17</f>
        <v>1012951.7699999958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7000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7000</v>
      </c>
    </row>
    <row r="41" spans="1:5" x14ac:dyDescent="0.2">
      <c r="A41" s="22"/>
      <c r="B41" s="19" t="s">
        <v>15</v>
      </c>
      <c r="C41" s="14"/>
      <c r="D41" s="10">
        <f>SUM(D42:D44)</f>
        <v>1815176.85</v>
      </c>
      <c r="E41" s="11">
        <f>SUM(E42:E44)</f>
        <v>552837.43000000005</v>
      </c>
    </row>
    <row r="42" spans="1:5" x14ac:dyDescent="0.2">
      <c r="A42" s="28">
        <v>1230</v>
      </c>
      <c r="C42" s="5" t="s">
        <v>40</v>
      </c>
      <c r="D42" s="12">
        <v>67986.78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1747190.07</v>
      </c>
      <c r="E43" s="13">
        <v>552837.43000000005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-1815176.85</v>
      </c>
      <c r="E45" s="11">
        <f>E37-E41</f>
        <v>-545837.43000000005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0</v>
      </c>
      <c r="E48" s="11">
        <f>SUM(E49+E52)</f>
        <v>1639080.99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0</v>
      </c>
      <c r="E52" s="13">
        <v>1639080.99</v>
      </c>
    </row>
    <row r="53" spans="1:5" x14ac:dyDescent="0.2">
      <c r="A53" s="22"/>
      <c r="B53" s="19" t="s">
        <v>15</v>
      </c>
      <c r="C53" s="14"/>
      <c r="D53" s="10">
        <f>SUM(D54+D57)</f>
        <v>1289487.6599999999</v>
      </c>
      <c r="E53" s="11">
        <f>SUM(E54+E57)</f>
        <v>786094.63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1289487.6599999999</v>
      </c>
      <c r="E57" s="13">
        <v>786094.63</v>
      </c>
    </row>
    <row r="58" spans="1:5" x14ac:dyDescent="0.2">
      <c r="A58" s="27" t="s">
        <v>17</v>
      </c>
      <c r="C58" s="9"/>
      <c r="D58" s="10">
        <f>D48-D53</f>
        <v>-1289487.6599999999</v>
      </c>
      <c r="E58" s="11">
        <f>E48-E53</f>
        <v>852986.36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686432.7600000035</v>
      </c>
      <c r="E60" s="11">
        <f>E58+E45+E34</f>
        <v>1320100.6999999958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124223.81</v>
      </c>
      <c r="E62" s="11">
        <v>356367.63</v>
      </c>
    </row>
    <row r="63" spans="1:5" x14ac:dyDescent="0.2">
      <c r="A63" s="27" t="s">
        <v>46</v>
      </c>
      <c r="C63" s="9"/>
      <c r="D63" s="10">
        <v>810656.57</v>
      </c>
      <c r="E63" s="11">
        <v>124223.81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2017-03-02T18:57:17Z</cp:lastPrinted>
  <dcterms:created xsi:type="dcterms:W3CDTF">2012-12-11T20:31:36Z</dcterms:created>
  <dcterms:modified xsi:type="dcterms:W3CDTF">2018-10-04T19:54:43Z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